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Vyuka\podnikove_financie\cvicenia_im\"/>
    </mc:Choice>
  </mc:AlternateContent>
  <bookViews>
    <workbookView xWindow="0" yWindow="0" windowWidth="22800" windowHeight="8592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B6" i="2"/>
  <c r="E4" i="2"/>
  <c r="D4" i="2"/>
  <c r="B4" i="2"/>
  <c r="E2" i="2"/>
  <c r="E11" i="1"/>
  <c r="D13" i="1" s="1"/>
  <c r="D14" i="1" s="1"/>
  <c r="H10" i="1"/>
  <c r="H9" i="1"/>
  <c r="H6" i="1"/>
  <c r="H3" i="1"/>
  <c r="H4" i="1"/>
  <c r="H2" i="1"/>
  <c r="E8" i="1"/>
  <c r="D8" i="1"/>
  <c r="E7" i="1"/>
  <c r="D7" i="1"/>
  <c r="G6" i="1"/>
  <c r="F6" i="1"/>
  <c r="E6" i="1"/>
  <c r="G3" i="1"/>
  <c r="G4" i="1"/>
  <c r="G2" i="1"/>
  <c r="F3" i="1"/>
  <c r="F4" i="1"/>
  <c r="F2" i="1"/>
  <c r="D6" i="1"/>
  <c r="B4" i="1"/>
  <c r="B3" i="1"/>
  <c r="D12" i="1" l="1"/>
</calcChain>
</file>

<file path=xl/sharedStrings.xml><?xml version="1.0" encoding="utf-8"?>
<sst xmlns="http://schemas.openxmlformats.org/spreadsheetml/2006/main" count="30" uniqueCount="28">
  <si>
    <t>Stav</t>
  </si>
  <si>
    <t>Pravd.</t>
  </si>
  <si>
    <t>A</t>
  </si>
  <si>
    <t>B</t>
  </si>
  <si>
    <t>E(X)</t>
  </si>
  <si>
    <t>A^2</t>
  </si>
  <si>
    <t>B^2</t>
  </si>
  <si>
    <t>D(X)</t>
  </si>
  <si>
    <t>S(X)</t>
  </si>
  <si>
    <t>A*B</t>
  </si>
  <si>
    <t>Cov(X,Y)</t>
  </si>
  <si>
    <t>Cor(X,Y)</t>
  </si>
  <si>
    <t>rp</t>
  </si>
  <si>
    <t>Dp</t>
  </si>
  <si>
    <t>Sp</t>
  </si>
  <si>
    <t>ra</t>
  </si>
  <si>
    <t>rb</t>
  </si>
  <si>
    <t>s1</t>
  </si>
  <si>
    <t>s2</t>
  </si>
  <si>
    <t>s12</t>
  </si>
  <si>
    <t>funkcna h.</t>
  </si>
  <si>
    <t>w1</t>
  </si>
  <si>
    <t>w2</t>
  </si>
  <si>
    <t>w3</t>
  </si>
  <si>
    <t>w4</t>
  </si>
  <si>
    <t>wmin</t>
  </si>
  <si>
    <t>ok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</si>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</sst>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2" sqref="D12"/>
    </sheetView>
  </sheetViews>
  <sheetFormatPr defaultRowHeight="14.4" x14ac:dyDescent="0.3"/>
  <sheetData>
    <row r="1" spans="1:8" x14ac:dyDescent="0.3"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6</v>
      </c>
      <c r="H1" t="s">
        <v>9</v>
      </c>
    </row>
    <row r="2" spans="1:8" x14ac:dyDescent="0.3">
      <c r="B2">
        <v>1</v>
      </c>
      <c r="C2">
        <v>0.2</v>
      </c>
      <c r="D2">
        <v>-0.15</v>
      </c>
      <c r="E2">
        <v>0.08</v>
      </c>
      <c r="F2">
        <f>D2^2</f>
        <v>2.2499999999999999E-2</v>
      </c>
      <c r="G2">
        <f>E2^2</f>
        <v>6.4000000000000003E-3</v>
      </c>
      <c r="H2">
        <f>D2*E2</f>
        <v>-1.2E-2</v>
      </c>
    </row>
    <row r="3" spans="1:8" x14ac:dyDescent="0.3">
      <c r="B3">
        <f>B2+1</f>
        <v>2</v>
      </c>
      <c r="C3">
        <v>0.3</v>
      </c>
      <c r="D3">
        <v>7.0000000000000007E-2</v>
      </c>
      <c r="E3">
        <v>0.2</v>
      </c>
      <c r="F3">
        <f t="shared" ref="F3:F4" si="0">D3^2</f>
        <v>4.9000000000000007E-3</v>
      </c>
      <c r="G3">
        <f t="shared" ref="G3:G4" si="1">E3^2</f>
        <v>4.0000000000000008E-2</v>
      </c>
      <c r="H3">
        <f t="shared" ref="H3:H4" si="2">D3*E3</f>
        <v>1.4000000000000002E-2</v>
      </c>
    </row>
    <row r="4" spans="1:8" x14ac:dyDescent="0.3">
      <c r="B4">
        <f>B3+1</f>
        <v>3</v>
      </c>
      <c r="C4">
        <v>0.5</v>
      </c>
      <c r="D4">
        <v>0.25</v>
      </c>
      <c r="E4">
        <v>-0.04</v>
      </c>
      <c r="F4">
        <f t="shared" si="0"/>
        <v>6.25E-2</v>
      </c>
      <c r="G4">
        <f t="shared" si="1"/>
        <v>1.6000000000000001E-3</v>
      </c>
      <c r="H4">
        <f t="shared" si="2"/>
        <v>-0.01</v>
      </c>
    </row>
    <row r="6" spans="1:8" x14ac:dyDescent="0.3">
      <c r="A6" t="s">
        <v>4</v>
      </c>
      <c r="D6">
        <f>SUMPRODUCT(C2:C4,D2:D4)</f>
        <v>0.11600000000000001</v>
      </c>
      <c r="E6">
        <f>SUMPRODUCT(C2:C4,E2:E4)</f>
        <v>5.5999999999999994E-2</v>
      </c>
      <c r="F6">
        <f>SUMPRODUCT(C2:C4,F2:F4)</f>
        <v>3.7220000000000003E-2</v>
      </c>
      <c r="G6">
        <f>SUMPRODUCT(C2:C4,G2:G4)</f>
        <v>1.4080000000000002E-2</v>
      </c>
      <c r="H6">
        <f>SUMPRODUCT(C2:C4,H2:H4)</f>
        <v>-3.1999999999999997E-3</v>
      </c>
    </row>
    <row r="7" spans="1:8" x14ac:dyDescent="0.3">
      <c r="A7" t="s">
        <v>7</v>
      </c>
      <c r="D7">
        <f>F6-D6^2</f>
        <v>2.3764E-2</v>
      </c>
      <c r="E7">
        <f>G6-E6^2</f>
        <v>1.0944000000000002E-2</v>
      </c>
    </row>
    <row r="8" spans="1:8" x14ac:dyDescent="0.3">
      <c r="A8" t="s">
        <v>8</v>
      </c>
      <c r="D8">
        <f>SQRT(D7)</f>
        <v>0.15415576538034509</v>
      </c>
      <c r="E8">
        <f>SQRT(E7)</f>
        <v>0.10461357464497617</v>
      </c>
    </row>
    <row r="9" spans="1:8" x14ac:dyDescent="0.3">
      <c r="A9" t="s">
        <v>10</v>
      </c>
      <c r="H9">
        <f>H6-D6*E6</f>
        <v>-9.6959999999999998E-3</v>
      </c>
    </row>
    <row r="10" spans="1:8" x14ac:dyDescent="0.3">
      <c r="A10" t="s">
        <v>11</v>
      </c>
      <c r="H10">
        <f>H9/D8/E8</f>
        <v>-0.60123574525435286</v>
      </c>
    </row>
    <row r="11" spans="1:8" x14ac:dyDescent="0.3">
      <c r="D11">
        <v>0.25</v>
      </c>
      <c r="E11">
        <f>1-D11</f>
        <v>0.75</v>
      </c>
    </row>
    <row r="12" spans="1:8" x14ac:dyDescent="0.3">
      <c r="A12" t="s">
        <v>12</v>
      </c>
      <c r="D12">
        <f>D11*D6+E11*E6</f>
        <v>7.0999999999999994E-2</v>
      </c>
    </row>
    <row r="13" spans="1:8" x14ac:dyDescent="0.3">
      <c r="A13" t="s">
        <v>13</v>
      </c>
      <c r="D13">
        <f>D11^2*D7+E11^2*E7+2*D11*E11*H9</f>
        <v>4.0052500000000019E-3</v>
      </c>
    </row>
    <row r="14" spans="1:8" x14ac:dyDescent="0.3">
      <c r="A14" t="s">
        <v>14</v>
      </c>
      <c r="D14">
        <f>SQRT(D13)</f>
        <v>6.3287044487793875E-2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0" sqref="G10"/>
    </sheetView>
  </sheetViews>
  <sheetFormatPr defaultRowHeight="14.4" x14ac:dyDescent="0.3"/>
  <sheetData>
    <row r="1" spans="1:6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</row>
    <row r="2" spans="1:6" x14ac:dyDescent="0.3">
      <c r="A2">
        <v>0.08</v>
      </c>
      <c r="B2">
        <v>0.15</v>
      </c>
      <c r="C2">
        <v>0.02</v>
      </c>
      <c r="D2">
        <v>0.06</v>
      </c>
      <c r="E2">
        <f>-0.7*C2*D2</f>
        <v>-8.3999999999999993E-4</v>
      </c>
    </row>
    <row r="3" spans="1:6" x14ac:dyDescent="0.3">
      <c r="B3" t="s">
        <v>25</v>
      </c>
      <c r="C3" t="s">
        <v>21</v>
      </c>
      <c r="D3" t="s">
        <v>22</v>
      </c>
      <c r="E3" t="s">
        <v>23</v>
      </c>
      <c r="F3" t="s">
        <v>24</v>
      </c>
    </row>
    <row r="4" spans="1:6" x14ac:dyDescent="0.3">
      <c r="B4">
        <f>(D2^2-E2)/(C2^2+D2^2-2*E2)</f>
        <v>0.78169014084507027</v>
      </c>
      <c r="C4">
        <v>0</v>
      </c>
      <c r="D4" s="1">
        <f>1/3</f>
        <v>0.33333333333333331</v>
      </c>
      <c r="E4" s="1">
        <f>2/3</f>
        <v>0.66666666666666663</v>
      </c>
      <c r="F4">
        <v>1</v>
      </c>
    </row>
    <row r="6" spans="1:6" x14ac:dyDescent="0.3">
      <c r="A6" t="s">
        <v>20</v>
      </c>
      <c r="B6">
        <f>B4*$A$2+(1-B4)*$B$2</f>
        <v>9.5281690140845088E-2</v>
      </c>
      <c r="C6">
        <f t="shared" ref="C6:F6" si="0">C4*$A$2+(1-C4)*$B$2</f>
        <v>0.15</v>
      </c>
      <c r="D6">
        <f t="shared" si="0"/>
        <v>0.12666666666666668</v>
      </c>
      <c r="E6">
        <f t="shared" si="0"/>
        <v>0.10333333333333333</v>
      </c>
      <c r="F6">
        <f t="shared" si="0"/>
        <v>0.08</v>
      </c>
    </row>
    <row r="7" spans="1:6" x14ac:dyDescent="0.3">
      <c r="C7" t="s">
        <v>26</v>
      </c>
      <c r="D7" t="s">
        <v>26</v>
      </c>
      <c r="E7" t="s">
        <v>26</v>
      </c>
      <c r="F7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2018-04-09T06:55:28Z</dcterms:created>
  <dcterms:modified xsi:type="dcterms:W3CDTF">2018-04-09T08:56:46Z</dcterms:modified>
</cp:coreProperties>
</file>