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Vyuka\podnikove_financie\cvicenia_im\"/>
    </mc:Choice>
  </mc:AlternateContent>
  <bookViews>
    <workbookView xWindow="0" yWindow="0" windowWidth="23040" windowHeight="8832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solver_adj" localSheetId="3" hidden="1">Sheet4!$E$1</definedName>
    <definedName name="solver_cvg" localSheetId="3" hidden="1">"""""""0,0001"""""""</definedName>
    <definedName name="solver_drv" localSheetId="3" hidden="1">2</definedName>
    <definedName name="solver_eng" localSheetId="2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hs1" localSheetId="2" hidden="1">Sheet3!$B$4</definedName>
    <definedName name="solver_mip" localSheetId="3" hidden="1">2147483647</definedName>
    <definedName name="solver_mni" localSheetId="3" hidden="1">30</definedName>
    <definedName name="solver_mrt" localSheetId="3" hidden="1">"""""""0,075"""""""</definedName>
    <definedName name="solver_msl" localSheetId="3" hidden="1">2</definedName>
    <definedName name="solver_neg" localSheetId="2" hidden="1">1</definedName>
    <definedName name="solver_neg" localSheetId="3" hidden="1">1</definedName>
    <definedName name="solver_nod" localSheetId="3" hidden="1">2147483647</definedName>
    <definedName name="solver_num" localSheetId="2" hidden="1">0</definedName>
    <definedName name="solver_num" localSheetId="3" hidden="1">0</definedName>
    <definedName name="solver_nwt" localSheetId="3" hidden="1">1</definedName>
    <definedName name="solver_opt" localSheetId="2" hidden="1">Sheet3!$B$7</definedName>
    <definedName name="solver_opt" localSheetId="3" hidden="1">Sheet4!$D$3</definedName>
    <definedName name="solver_pre" localSheetId="3" hidden="1">"""""""0,000001"""""""</definedName>
    <definedName name="solver_rbv" localSheetId="3" hidden="1">2</definedName>
    <definedName name="solver_rel1" localSheetId="2" hidden="1">1</definedName>
    <definedName name="solver_rhs1" localSheetId="2" hidden="1">0</definedName>
    <definedName name="solver_rlx" localSheetId="3" hidden="1">2</definedName>
    <definedName name="solver_rsd" localSheetId="3" hidden="1">0</definedName>
    <definedName name="solver_scl" localSheetId="3" hidden="1">2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2" hidden="1">1</definedName>
    <definedName name="solver_typ" localSheetId="3" hidden="1">2</definedName>
    <definedName name="solver_val" localSheetId="2" hidden="1">0</definedName>
    <definedName name="solver_val" localSheetId="3" hidden="1">0</definedName>
    <definedName name="solver_ver" localSheetId="2" hidden="1">3</definedName>
    <definedName name="solver_ver" localSheetId="3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8" i="1"/>
  <c r="D2" i="4" l="1"/>
  <c r="D3" i="4" s="1"/>
  <c r="E4" i="3" l="1"/>
  <c r="F4" i="3"/>
  <c r="B4" i="3"/>
  <c r="C4" i="3"/>
  <c r="D4" i="3"/>
  <c r="A2" i="2"/>
  <c r="A1" i="2"/>
  <c r="C3" i="1"/>
  <c r="E3" i="1"/>
  <c r="F3" i="1"/>
  <c r="I3" i="1"/>
  <c r="J3" i="1"/>
  <c r="A3" i="1"/>
  <c r="L2" i="1"/>
  <c r="D3" i="1" s="1"/>
  <c r="H4" i="3" l="1"/>
  <c r="G3" i="1"/>
  <c r="B3" i="1"/>
  <c r="H3" i="1"/>
  <c r="K3" i="1" s="1"/>
  <c r="B6" i="1" s="1"/>
</calcChain>
</file>

<file path=xl/sharedStrings.xml><?xml version="1.0" encoding="utf-8"?>
<sst xmlns="http://schemas.openxmlformats.org/spreadsheetml/2006/main" count="7" uniqueCount="7">
  <si>
    <t>naklady</t>
  </si>
  <si>
    <t>NPV</t>
  </si>
  <si>
    <t>cena</t>
  </si>
  <si>
    <t>B</t>
  </si>
  <si>
    <t>C</t>
  </si>
  <si>
    <t>F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</si>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</sst>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9" sqref="A9"/>
    </sheetView>
  </sheetViews>
  <sheetFormatPr defaultRowHeight="14.4" x14ac:dyDescent="0.3"/>
  <sheetData>
    <row r="1" spans="1:12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L1">
        <v>0.12</v>
      </c>
    </row>
    <row r="2" spans="1:12" x14ac:dyDescent="0.3">
      <c r="A2">
        <v>5000</v>
      </c>
      <c r="B2">
        <v>5700</v>
      </c>
      <c r="C2">
        <v>7500</v>
      </c>
      <c r="D2">
        <v>8000</v>
      </c>
      <c r="E2">
        <v>8500</v>
      </c>
      <c r="F2">
        <v>9200</v>
      </c>
      <c r="G2">
        <v>9200</v>
      </c>
      <c r="H2">
        <v>8000</v>
      </c>
      <c r="I2">
        <v>6800</v>
      </c>
      <c r="J2">
        <v>5000</v>
      </c>
      <c r="L2">
        <f>1+L1</f>
        <v>1.1200000000000001</v>
      </c>
    </row>
    <row r="3" spans="1:12" x14ac:dyDescent="0.3">
      <c r="A3">
        <f>A2/$L$2^A1</f>
        <v>4464.2857142857138</v>
      </c>
      <c r="B3">
        <f t="shared" ref="B3:J3" si="0">B2/$L$2^B1</f>
        <v>4544.0051020408155</v>
      </c>
      <c r="C3">
        <f t="shared" si="0"/>
        <v>5338.3518586005812</v>
      </c>
      <c r="D3">
        <f t="shared" si="0"/>
        <v>5084.1446272386493</v>
      </c>
      <c r="E3">
        <f t="shared" si="0"/>
        <v>4823.1282736080939</v>
      </c>
      <c r="F3">
        <f t="shared" si="0"/>
        <v>4661.0063148313502</v>
      </c>
      <c r="G3">
        <f t="shared" si="0"/>
        <v>4161.6127810994194</v>
      </c>
      <c r="H3">
        <f t="shared" si="0"/>
        <v>3231.0658238349529</v>
      </c>
      <c r="I3">
        <f t="shared" si="0"/>
        <v>2452.1481698747411</v>
      </c>
      <c r="J3">
        <f t="shared" si="0"/>
        <v>1609.8661829534801</v>
      </c>
      <c r="K3">
        <f>SUM(A3:J3)</f>
        <v>40369.614848367797</v>
      </c>
    </row>
    <row r="5" spans="1:12" x14ac:dyDescent="0.3">
      <c r="A5" t="s">
        <v>0</v>
      </c>
      <c r="B5">
        <v>38000</v>
      </c>
    </row>
    <row r="6" spans="1:12" x14ac:dyDescent="0.3">
      <c r="A6" t="s">
        <v>1</v>
      </c>
      <c r="B6">
        <f>K3-B5</f>
        <v>2369.6148483677971</v>
      </c>
    </row>
    <row r="8" spans="1:12" x14ac:dyDescent="0.3">
      <c r="A8">
        <f>SUM(A2:F2)</f>
        <v>43900</v>
      </c>
    </row>
    <row r="9" spans="1:12" x14ac:dyDescent="0.3">
      <c r="A9">
        <f>SUM(A3:I3)</f>
        <v>38759.748665414314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4.4" x14ac:dyDescent="0.3"/>
  <sheetData>
    <row r="1" spans="1:1" x14ac:dyDescent="0.3">
      <c r="A1">
        <f>100/1.03</f>
        <v>97.087378640776691</v>
      </c>
    </row>
    <row r="2" spans="1:1" x14ac:dyDescent="0.3">
      <c r="A2">
        <f>2/1.03+102/(1.035)^2</f>
        <v>97.159839010188648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"/>
  <sheetViews>
    <sheetView workbookViewId="0">
      <selection activeCell="B3" sqref="B3"/>
    </sheetView>
  </sheetViews>
  <sheetFormatPr defaultRowHeight="14.4" x14ac:dyDescent="0.3"/>
  <sheetData>
    <row r="1" spans="2:8" x14ac:dyDescent="0.3">
      <c r="B1">
        <v>1</v>
      </c>
      <c r="C1">
        <v>2</v>
      </c>
      <c r="D1">
        <v>3</v>
      </c>
      <c r="E1">
        <v>4</v>
      </c>
      <c r="F1">
        <v>5</v>
      </c>
      <c r="H1" t="s">
        <v>2</v>
      </c>
    </row>
    <row r="2" spans="2:8" x14ac:dyDescent="0.3">
      <c r="B2">
        <v>5</v>
      </c>
      <c r="C2">
        <v>5</v>
      </c>
      <c r="D2">
        <v>5</v>
      </c>
      <c r="E2">
        <v>5</v>
      </c>
      <c r="F2">
        <v>105</v>
      </c>
    </row>
    <row r="3" spans="2:8" x14ac:dyDescent="0.3">
      <c r="B3">
        <v>0.03</v>
      </c>
      <c r="C3">
        <v>3.5000000000000003E-2</v>
      </c>
      <c r="D3">
        <v>3.7999999999999999E-2</v>
      </c>
      <c r="E3">
        <v>0.04</v>
      </c>
      <c r="F3">
        <v>4.1000000000000002E-2</v>
      </c>
    </row>
    <row r="4" spans="2:8" x14ac:dyDescent="0.3">
      <c r="B4">
        <f>B2/(1+B3)^B1</f>
        <v>4.8543689320388346</v>
      </c>
      <c r="C4">
        <f t="shared" ref="C4:F4" si="0">C2/(1+C3)^C1</f>
        <v>4.6675535018320149</v>
      </c>
      <c r="D4">
        <f t="shared" si="0"/>
        <v>4.4707248673784497</v>
      </c>
      <c r="E4">
        <f t="shared" si="0"/>
        <v>4.2740209551486288</v>
      </c>
      <c r="F4">
        <f t="shared" si="0"/>
        <v>85.888625274148012</v>
      </c>
      <c r="H4">
        <f>SUM(B4:F4)</f>
        <v>104.15529353054595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6" sqref="A6"/>
    </sheetView>
  </sheetViews>
  <sheetFormatPr defaultRowHeight="14.4" x14ac:dyDescent="0.3"/>
  <cols>
    <col min="5" max="5" width="13" customWidth="1"/>
  </cols>
  <sheetData>
    <row r="1" spans="1:5" x14ac:dyDescent="0.3">
      <c r="A1" t="s">
        <v>3</v>
      </c>
      <c r="B1">
        <v>100</v>
      </c>
      <c r="D1" t="s">
        <v>6</v>
      </c>
      <c r="E1" s="1">
        <v>4.9999999999999135E-2</v>
      </c>
    </row>
    <row r="2" spans="1:5" x14ac:dyDescent="0.3">
      <c r="A2" t="s">
        <v>4</v>
      </c>
      <c r="B2">
        <v>5</v>
      </c>
      <c r="D2">
        <f>B2*(1+E1)^4+B2*(1+E1)^3+B2*(1+E1)^2+B2*(1+E1)^1+B2+B3-B1*(1+E1)^5</f>
        <v>4.5474735088646412E-13</v>
      </c>
    </row>
    <row r="3" spans="1:5" x14ac:dyDescent="0.3">
      <c r="A3" t="s">
        <v>5</v>
      </c>
      <c r="B3">
        <v>100</v>
      </c>
      <c r="D3">
        <f>D2^2</f>
        <v>2.0679515313825692E-25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2018-03-12T07:24:05Z</dcterms:created>
  <dcterms:modified xsi:type="dcterms:W3CDTF">2018-03-21T12:24:50Z</dcterms:modified>
</cp:coreProperties>
</file>